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2D6C67CB-2780-4A3E-B3BB-866CCEC0CC87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EAEPE_COG!$B$2:$H$81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1" i="1"/>
  <c r="H61" i="1" s="1"/>
  <c r="D81" i="1"/>
  <c r="E69" i="1"/>
  <c r="H69" i="1" s="1"/>
  <c r="G81" i="1"/>
  <c r="F81" i="1"/>
  <c r="E27" i="1"/>
  <c r="H27" i="1" s="1"/>
  <c r="E17" i="1"/>
  <c r="H1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<sst xmlns="http://schemas.openxmlformats.org/spreadsheetml/2006/main" count="88" uniqueCount="88">
  <si>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</si>
  <si>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</si>
  <si>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</si>
  <si>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</si>
  <si>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</si>
  <si>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</si>
  <si>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</si>
  <si>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</si>
  <si>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</si>
  <si>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</si>
  <si>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</si>
  <si>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</si>
  <si>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</si>
  <si>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</si>
  <si>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</si>
  <si>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</si>
  <si>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</si>
  <si>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</si>
  <si>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</si>
  <si>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</si>
  <si>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</si>
  <si>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</si>
  <si>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</si>
  <si>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</si>
  <si>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</si>
  <si>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</si>
  <si>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</si>
  <si>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</si>
  <si>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</si>
  <si>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</si>
  <si>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</si>
  <si>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</si>
  <si>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</si>
  <si>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</si>
  <si>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</si>
  <si>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</si>
  <si>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</si>
  <si>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</si>
  <si>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</si>
  <si>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</si>
  <si>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</si>
  <si>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</si>
  <si>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</si>
  <si>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</si>
  <si>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</si>
  <si>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</si>
  <si>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</si>
  <si>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</si>
  <si>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</si>
  <si>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</si>
  <si>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</si>
  <si>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</si>
  <si>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</si>
  <si>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</si>
  <si>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</si>
  <si>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</si>
  <si>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</si>
  <si>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</si>
  <si>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</si>
  <si>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</si>
  <si>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</si>
  <si>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</si>
  <si>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</si>
  <si>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</si>
  <si>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</si>
  <si>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</si>
  <si>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</si>
  <si>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</si>
  <si>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</si>
  <si>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</si>
  <si>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</si>
  <si>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</si>
  <si>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</si>
  <si>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</si>
  <si>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</si>
  <si>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</si>
  <si>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</si>
  <si>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</si>
  <si>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</si>
  <si>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</si>
  <si>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</si>
  <si>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</si>
  <si>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</si>
  <si>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</si>
  <si>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</si>
  <si>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</si>
  <si>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Aldama,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</si>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</sst>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67C60D80-63A6-4119-AD4D-079B0D295C2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1" sqref="B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7215623</v>
      </c>
      <c r="D9" s="16">
        <f>SUM(D10:D16)</f>
        <v>193889</v>
      </c>
      <c r="E9" s="16">
        <f t="shared" ref="E9:E26" si="0">C9+D9</f>
        <v>7409512</v>
      </c>
      <c r="F9" s="16">
        <f>SUM(F10:F16)</f>
        <v>7409510</v>
      </c>
      <c r="G9" s="16">
        <f>SUM(G10:G16)</f>
        <v>7393266</v>
      </c>
      <c r="H9" s="16">
        <f t="shared" ref="H9:H40" si="1">E9-F9</f>
        <v>2</v>
      </c>
    </row>
    <row r="10" spans="2:9" ht="12" customHeight="1" x14ac:dyDescent="0.25">
      <c r="B10" s="11" t="s">
        <v>14</v>
      </c>
      <c r="C10" s="12">
        <v>4364227</v>
      </c>
      <c r="D10" s="13">
        <v>254451</v>
      </c>
      <c r="E10" s="18">
        <f t="shared" si="0"/>
        <v>4618678</v>
      </c>
      <c r="F10" s="12">
        <v>4618679</v>
      </c>
      <c r="G10" s="12">
        <v>4618679</v>
      </c>
      <c r="H10" s="20">
        <f>E10-F10</f>
        <v>-1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>E11-F11</f>
        <v>0</v>
      </c>
    </row>
    <row r="12" spans="2:9" ht="12" customHeight="1" x14ac:dyDescent="0.25">
      <c r="B12" s="11" t="s">
        <v>16</v>
      </c>
      <c r="C12" s="12">
        <v>1744704</v>
      </c>
      <c r="D12" s="13">
        <v>76098</v>
      </c>
      <c r="E12" s="18">
        <f t="shared" si="0"/>
        <v>1820802</v>
      </c>
      <c r="F12" s="12">
        <v>1820802</v>
      </c>
      <c r="G12" s="12">
        <v>1820802</v>
      </c>
      <c r="H12" s="20">
        <f>E12-F12</f>
        <v>0</v>
      </c>
    </row>
    <row r="13" spans="2:9" ht="12" customHeight="1" x14ac:dyDescent="0.25">
      <c r="B13" s="11" t="s">
        <v>17</v>
      </c>
      <c r="C13" s="12">
        <v>544531</v>
      </c>
      <c r="D13" s="13">
        <v>-119278</v>
      </c>
      <c r="E13" s="18">
        <f>C13+D13</f>
        <v>425253</v>
      </c>
      <c r="F13" s="12">
        <v>425255</v>
      </c>
      <c r="G13" s="12">
        <v>425255</v>
      </c>
      <c r="H13" s="20">
        <f>E13-F13</f>
        <v>-2</v>
      </c>
    </row>
    <row r="14" spans="2:9" ht="12" customHeight="1" x14ac:dyDescent="0.25">
      <c r="B14" s="11" t="s">
        <v>18</v>
      </c>
      <c r="C14" s="12">
        <v>562161</v>
      </c>
      <c r="D14" s="13">
        <v>-17382</v>
      </c>
      <c r="E14" s="18">
        <f t="shared" si="0"/>
        <v>544779</v>
      </c>
      <c r="F14" s="12">
        <v>544774</v>
      </c>
      <c r="G14" s="12">
        <v>528530</v>
      </c>
      <c r="H14" s="20">
        <f>E14-F14</f>
        <v>5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3887423</v>
      </c>
      <c r="D17" s="16">
        <f>SUM(D18:D26)</f>
        <v>644895</v>
      </c>
      <c r="E17" s="16">
        <f t="shared" si="0"/>
        <v>4532318</v>
      </c>
      <c r="F17" s="16">
        <f>SUM(F18:F26)</f>
        <v>4512841</v>
      </c>
      <c r="G17" s="16">
        <f>SUM(G18:G26)</f>
        <v>4512841</v>
      </c>
      <c r="H17" s="16">
        <f t="shared" si="1"/>
        <v>19477</v>
      </c>
    </row>
    <row r="18" spans="2:8" ht="22.8" x14ac:dyDescent="0.25">
      <c r="B18" s="9" t="s">
        <v>22</v>
      </c>
      <c r="C18" s="12">
        <v>128902</v>
      </c>
      <c r="D18" s="13">
        <v>83777</v>
      </c>
      <c r="E18" s="18">
        <f t="shared" si="0"/>
        <v>212679</v>
      </c>
      <c r="F18" s="12">
        <v>212643</v>
      </c>
      <c r="G18" s="12">
        <v>212643</v>
      </c>
      <c r="H18" s="20">
        <f t="shared" si="1"/>
        <v>36</v>
      </c>
    </row>
    <row r="19" spans="2:8" ht="12" customHeight="1" x14ac:dyDescent="0.25">
      <c r="B19" s="9" t="s">
        <v>23</v>
      </c>
      <c r="C19" s="12">
        <v>102789</v>
      </c>
      <c r="D19" s="13">
        <v>66386</v>
      </c>
      <c r="E19" s="18">
        <f t="shared" si="0"/>
        <v>169175</v>
      </c>
      <c r="F19" s="12">
        <v>169175</v>
      </c>
      <c r="G19" s="12">
        <v>169175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137652</v>
      </c>
      <c r="D20" s="13">
        <v>327322</v>
      </c>
      <c r="E20" s="18">
        <f t="shared" si="0"/>
        <v>464974</v>
      </c>
      <c r="F20" s="12">
        <v>464974</v>
      </c>
      <c r="G20" s="12">
        <v>464974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564503</v>
      </c>
      <c r="D21" s="13">
        <v>270658</v>
      </c>
      <c r="E21" s="18">
        <f t="shared" si="0"/>
        <v>835161</v>
      </c>
      <c r="F21" s="12">
        <v>833762</v>
      </c>
      <c r="G21" s="12">
        <v>833762</v>
      </c>
      <c r="H21" s="20">
        <f t="shared" si="1"/>
        <v>1399</v>
      </c>
    </row>
    <row r="22" spans="2:8" ht="12" customHeight="1" x14ac:dyDescent="0.25">
      <c r="B22" s="9" t="s">
        <v>26</v>
      </c>
      <c r="C22" s="12">
        <v>524577</v>
      </c>
      <c r="D22" s="13">
        <v>408031</v>
      </c>
      <c r="E22" s="18">
        <f t="shared" si="0"/>
        <v>932608</v>
      </c>
      <c r="F22" s="12">
        <v>914567</v>
      </c>
      <c r="G22" s="12">
        <v>914567</v>
      </c>
      <c r="H22" s="20">
        <f t="shared" si="1"/>
        <v>18041</v>
      </c>
    </row>
    <row r="23" spans="2:8" ht="12" customHeight="1" x14ac:dyDescent="0.25">
      <c r="B23" s="9" t="s">
        <v>27</v>
      </c>
      <c r="C23" s="12">
        <v>1178378</v>
      </c>
      <c r="D23" s="13">
        <v>-105289</v>
      </c>
      <c r="E23" s="18">
        <f t="shared" si="0"/>
        <v>1073089</v>
      </c>
      <c r="F23" s="12">
        <v>1073089</v>
      </c>
      <c r="G23" s="12">
        <v>1073089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220172</v>
      </c>
      <c r="D24" s="13">
        <v>-145718</v>
      </c>
      <c r="E24" s="18">
        <f t="shared" si="0"/>
        <v>74454</v>
      </c>
      <c r="F24" s="12">
        <v>74454</v>
      </c>
      <c r="G24" s="12">
        <v>74454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1030450</v>
      </c>
      <c r="D26" s="13">
        <v>-260272</v>
      </c>
      <c r="E26" s="18">
        <f t="shared" si="0"/>
        <v>770178</v>
      </c>
      <c r="F26" s="12">
        <v>770177</v>
      </c>
      <c r="G26" s="12">
        <v>770177</v>
      </c>
      <c r="H26" s="20">
        <f t="shared" si="1"/>
        <v>1</v>
      </c>
    </row>
    <row r="27" spans="2:8" ht="20.100000000000001" customHeight="1" x14ac:dyDescent="0.25">
      <c r="B27" s="6" t="s">
        <v>31</v>
      </c>
      <c r="C27" s="16">
        <f>SUM(C28:C36)</f>
        <v>5673412</v>
      </c>
      <c r="D27" s="16">
        <f>SUM(D28:D36)</f>
        <v>165371</v>
      </c>
      <c r="E27" s="16">
        <f>D27+C27</f>
        <v>5838783</v>
      </c>
      <c r="F27" s="16">
        <f>SUM(F28:F36)</f>
        <v>5818239</v>
      </c>
      <c r="G27" s="16">
        <f>SUM(G28:G36)</f>
        <v>5814356</v>
      </c>
      <c r="H27" s="16">
        <f t="shared" si="1"/>
        <v>20544</v>
      </c>
    </row>
    <row r="28" spans="2:8" x14ac:dyDescent="0.25">
      <c r="B28" s="9" t="s">
        <v>32</v>
      </c>
      <c r="C28" s="12">
        <v>3687215</v>
      </c>
      <c r="D28" s="13">
        <v>-12673</v>
      </c>
      <c r="E28" s="18">
        <f t="shared" ref="E28:E36" si="2">C28+D28</f>
        <v>3674542</v>
      </c>
      <c r="F28" s="12">
        <v>3674056</v>
      </c>
      <c r="G28" s="12">
        <v>3674056</v>
      </c>
      <c r="H28" s="20">
        <f t="shared" si="1"/>
        <v>486</v>
      </c>
    </row>
    <row r="29" spans="2:8" x14ac:dyDescent="0.25">
      <c r="B29" s="9" t="s">
        <v>33</v>
      </c>
      <c r="C29" s="12">
        <v>81363</v>
      </c>
      <c r="D29" s="13">
        <v>336888</v>
      </c>
      <c r="E29" s="18">
        <f t="shared" si="2"/>
        <v>418251</v>
      </c>
      <c r="F29" s="12">
        <v>418251</v>
      </c>
      <c r="G29" s="12">
        <v>418251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431851</v>
      </c>
      <c r="D30" s="13">
        <v>-126922</v>
      </c>
      <c r="E30" s="18">
        <f t="shared" si="2"/>
        <v>304929</v>
      </c>
      <c r="F30" s="12">
        <v>304928</v>
      </c>
      <c r="G30" s="12">
        <v>301115</v>
      </c>
      <c r="H30" s="20">
        <f t="shared" si="1"/>
        <v>1</v>
      </c>
    </row>
    <row r="31" spans="2:8" x14ac:dyDescent="0.25">
      <c r="B31" s="9" t="s">
        <v>35</v>
      </c>
      <c r="C31" s="12">
        <v>240271</v>
      </c>
      <c r="D31" s="13">
        <v>31536</v>
      </c>
      <c r="E31" s="18">
        <f t="shared" si="2"/>
        <v>271807</v>
      </c>
      <c r="F31" s="12">
        <v>271808</v>
      </c>
      <c r="G31" s="12">
        <v>271808</v>
      </c>
      <c r="H31" s="20">
        <f t="shared" si="1"/>
        <v>-1</v>
      </c>
    </row>
    <row r="32" spans="2:8" x14ac:dyDescent="0.25">
      <c r="B32" s="9" t="s">
        <v>36</v>
      </c>
      <c r="C32" s="12">
        <v>872617</v>
      </c>
      <c r="D32" s="13">
        <v>-137803</v>
      </c>
      <c r="E32" s="18">
        <f t="shared" si="2"/>
        <v>734814</v>
      </c>
      <c r="F32" s="12">
        <v>717906</v>
      </c>
      <c r="G32" s="12">
        <v>717836</v>
      </c>
      <c r="H32" s="20">
        <f t="shared" si="1"/>
        <v>16908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8972</v>
      </c>
      <c r="D34" s="13">
        <v>15848</v>
      </c>
      <c r="E34" s="18">
        <f t="shared" si="2"/>
        <v>24820</v>
      </c>
      <c r="F34" s="12">
        <v>24820</v>
      </c>
      <c r="G34" s="12">
        <v>24820</v>
      </c>
      <c r="H34" s="20">
        <f t="shared" si="1"/>
        <v>0</v>
      </c>
    </row>
    <row r="35" spans="2:8" x14ac:dyDescent="0.25">
      <c r="B35" s="9" t="s">
        <v>39</v>
      </c>
      <c r="C35" s="12">
        <v>44998</v>
      </c>
      <c r="D35" s="13">
        <v>90925</v>
      </c>
      <c r="E35" s="18">
        <f t="shared" si="2"/>
        <v>135923</v>
      </c>
      <c r="F35" s="12">
        <v>132773</v>
      </c>
      <c r="G35" s="12">
        <v>132773</v>
      </c>
      <c r="H35" s="20">
        <f t="shared" si="1"/>
        <v>3150</v>
      </c>
    </row>
    <row r="36" spans="2:8" x14ac:dyDescent="0.25">
      <c r="B36" s="9" t="s">
        <v>40</v>
      </c>
      <c r="C36" s="12">
        <v>306125</v>
      </c>
      <c r="D36" s="13">
        <v>-32428</v>
      </c>
      <c r="E36" s="18">
        <f t="shared" si="2"/>
        <v>273697</v>
      </c>
      <c r="F36" s="12">
        <v>273697</v>
      </c>
      <c r="G36" s="12">
        <v>273697</v>
      </c>
      <c r="H36" s="20">
        <f t="shared" si="1"/>
        <v>0</v>
      </c>
    </row>
    <row r="37" spans="2:8" ht="20.100000000000001" customHeight="1" x14ac:dyDescent="0.25">
      <c r="B37" s="7" t="s">
        <v>41</v>
      </c>
      <c r="C37" s="16">
        <f>SUM(C38:C46)</f>
        <v>1700426</v>
      </c>
      <c r="D37" s="16">
        <f>SUM(D38:D46)</f>
        <v>535403</v>
      </c>
      <c r="E37" s="16">
        <f>C37+D37</f>
        <v>2235829</v>
      </c>
      <c r="F37" s="16">
        <f>SUM(F38:F46)</f>
        <v>2044410</v>
      </c>
      <c r="G37" s="16">
        <f>SUM(G38:G46)</f>
        <v>1900408</v>
      </c>
      <c r="H37" s="16">
        <f t="shared" si="1"/>
        <v>191419</v>
      </c>
    </row>
    <row r="38" spans="2:8" ht="12" customHeight="1" x14ac:dyDescent="0.25">
      <c r="B38" s="9" t="s">
        <v>42</v>
      </c>
      <c r="C38" s="12">
        <v>218211</v>
      </c>
      <c r="D38" s="13">
        <v>541491</v>
      </c>
      <c r="E38" s="18">
        <f t="shared" ref="E38:E79" si="3">C38+D38</f>
        <v>759702</v>
      </c>
      <c r="F38" s="12">
        <v>759665</v>
      </c>
      <c r="G38" s="12">
        <v>702063</v>
      </c>
      <c r="H38" s="20">
        <f t="shared" si="1"/>
        <v>37</v>
      </c>
    </row>
    <row r="39" spans="2:8" ht="12" customHeight="1" x14ac:dyDescent="0.25">
      <c r="B39" s="9" t="s">
        <v>43</v>
      </c>
      <c r="C39" s="12">
        <v>1011483</v>
      </c>
      <c r="D39" s="13">
        <v>109519</v>
      </c>
      <c r="E39" s="18">
        <f t="shared" si="3"/>
        <v>1121002</v>
      </c>
      <c r="F39" s="12">
        <v>1121002</v>
      </c>
      <c r="G39" s="12">
        <v>1034602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203683</v>
      </c>
      <c r="D41" s="13">
        <v>0</v>
      </c>
      <c r="E41" s="18">
        <f t="shared" si="3"/>
        <v>203683</v>
      </c>
      <c r="F41" s="12">
        <v>163743</v>
      </c>
      <c r="G41" s="12">
        <v>163743</v>
      </c>
      <c r="H41" s="20">
        <f t="shared" ref="H41:H72" si="4">E41-F41</f>
        <v>39940</v>
      </c>
    </row>
    <row r="42" spans="2:8" ht="12" customHeight="1" x14ac:dyDescent="0.25">
      <c r="B42" s="9" t="s">
        <v>46</v>
      </c>
      <c r="C42" s="12">
        <v>267049</v>
      </c>
      <c r="D42" s="13">
        <v>-115607</v>
      </c>
      <c r="E42" s="18">
        <f t="shared" si="3"/>
        <v>151442</v>
      </c>
      <c r="F42" s="12">
        <v>0</v>
      </c>
      <c r="G42" s="12">
        <v>0</v>
      </c>
      <c r="H42" s="20">
        <f t="shared" si="4"/>
        <v>151442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950872</v>
      </c>
      <c r="D47" s="16">
        <f>SUM(D48:D56)</f>
        <v>-200000</v>
      </c>
      <c r="E47" s="16">
        <f t="shared" si="3"/>
        <v>750872</v>
      </c>
      <c r="F47" s="16">
        <f>SUM(F48:F56)</f>
        <v>555102</v>
      </c>
      <c r="G47" s="16">
        <f>SUM(G48:G56)</f>
        <v>555102</v>
      </c>
      <c r="H47" s="16">
        <f t="shared" si="4"/>
        <v>195770</v>
      </c>
    </row>
    <row r="48" spans="2:8" x14ac:dyDescent="0.25">
      <c r="B48" s="9" t="s">
        <v>52</v>
      </c>
      <c r="C48" s="12">
        <v>90000</v>
      </c>
      <c r="D48" s="13">
        <v>-52500</v>
      </c>
      <c r="E48" s="18">
        <f t="shared" si="3"/>
        <v>37500</v>
      </c>
      <c r="F48" s="12">
        <v>33612</v>
      </c>
      <c r="G48" s="12">
        <v>33612</v>
      </c>
      <c r="H48" s="20">
        <f t="shared" si="4"/>
        <v>3888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780872</v>
      </c>
      <c r="D51" s="13">
        <v>-200000</v>
      </c>
      <c r="E51" s="18">
        <f t="shared" si="3"/>
        <v>580872</v>
      </c>
      <c r="F51" s="12">
        <v>416260</v>
      </c>
      <c r="G51" s="12">
        <v>416260</v>
      </c>
      <c r="H51" s="20">
        <f t="shared" si="4"/>
        <v>164612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67500</v>
      </c>
      <c r="E53" s="18">
        <f t="shared" si="3"/>
        <v>67500</v>
      </c>
      <c r="F53" s="12">
        <v>67500</v>
      </c>
      <c r="G53" s="12">
        <v>67500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50000</v>
      </c>
      <c r="D55" s="13">
        <v>0</v>
      </c>
      <c r="E55" s="18">
        <f t="shared" si="3"/>
        <v>50000</v>
      </c>
      <c r="F55" s="12">
        <v>37730</v>
      </c>
      <c r="G55" s="12">
        <v>37730</v>
      </c>
      <c r="H55" s="20">
        <f t="shared" si="4"/>
        <v>12270</v>
      </c>
    </row>
    <row r="56" spans="2:8" x14ac:dyDescent="0.25">
      <c r="B56" s="9" t="s">
        <v>60</v>
      </c>
      <c r="C56" s="12">
        <v>30000</v>
      </c>
      <c r="D56" s="13">
        <v>-15000</v>
      </c>
      <c r="E56" s="18">
        <f t="shared" si="3"/>
        <v>15000</v>
      </c>
      <c r="F56" s="12">
        <v>0</v>
      </c>
      <c r="G56" s="12">
        <v>0</v>
      </c>
      <c r="H56" s="20">
        <f t="shared" si="4"/>
        <v>15000</v>
      </c>
    </row>
    <row r="57" spans="2:8" ht="20.100000000000001" customHeight="1" x14ac:dyDescent="0.25">
      <c r="B57" s="6" t="s">
        <v>61</v>
      </c>
      <c r="C57" s="16">
        <f>SUM(C58:C60)</f>
        <v>3376121</v>
      </c>
      <c r="D57" s="16">
        <f>SUM(D58:D60)</f>
        <v>-1145670</v>
      </c>
      <c r="E57" s="16">
        <f t="shared" si="3"/>
        <v>2230451</v>
      </c>
      <c r="F57" s="16">
        <f>SUM(F58:F60)</f>
        <v>238617</v>
      </c>
      <c r="G57" s="16">
        <f>SUM(G58:G60)</f>
        <v>238617</v>
      </c>
      <c r="H57" s="16">
        <f t="shared" si="4"/>
        <v>1991834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3376121</v>
      </c>
      <c r="D59" s="13">
        <v>-1145670</v>
      </c>
      <c r="E59" s="18">
        <f t="shared" si="3"/>
        <v>2230451</v>
      </c>
      <c r="F59" s="12">
        <v>238617</v>
      </c>
      <c r="G59" s="12">
        <v>238617</v>
      </c>
      <c r="H59" s="18">
        <f t="shared" si="4"/>
        <v>1991834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22803877</v>
      </c>
      <c r="D81" s="22">
        <f>SUM(D73,D69,D61,D57,D47,D37,D27,D17,D9)</f>
        <v>193888</v>
      </c>
      <c r="E81" s="22">
        <f>C81+D81</f>
        <v>22997765</v>
      </c>
      <c r="F81" s="22">
        <f>SUM(F73,F69,F61,F57,F47,F37,F17,F27,F9)</f>
        <v>20578719</v>
      </c>
      <c r="G81" s="22">
        <f>SUM(G73,G69,G61,G57,G47,G37,G27,G17,G9)</f>
        <v>20414590</v>
      </c>
      <c r="H81" s="22">
        <f t="shared" si="5"/>
        <v>2419046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2023-02-03T07:07:50Z</cp:lastPrinted>
  <dcterms:created xsi:type="dcterms:W3CDTF">2019-12-04T16:22:52Z</dcterms:created>
  <dcterms:modified xsi:type="dcterms:W3CDTF">2023-02-03T07:07:55Z</dcterms:modified>
</cp:coreProperties>
</file>